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/>
  <mc:AlternateContent xmlns:mc="http://schemas.openxmlformats.org/markup-compatibility/2006">
    <mc:Choice Requires="x15">
      <x15ac:absPath xmlns:x15ac="http://schemas.microsoft.com/office/spreadsheetml/2010/11/ac" url="/Users/whitneypostman/Downloads/"/>
    </mc:Choice>
  </mc:AlternateContent>
  <xr:revisionPtr revIDLastSave="0" documentId="13_ncr:1_{D5A13C49-52FA-BB42-A60D-E9E542993141}" xr6:coauthVersionLast="47" xr6:coauthVersionMax="47" xr10:uidLastSave="{00000000-0000-0000-0000-000000000000}"/>
  <bookViews>
    <workbookView xWindow="1560" yWindow="3320" windowWidth="26380" windowHeight="16760" activeTab="1" xr2:uid="{00000000-000D-0000-FFFF-FFFF00000000}"/>
  </bookViews>
  <sheets>
    <sheet name="Modulo 1" sheetId="1" r:id="rId1"/>
    <sheet name="Modulo 2" sheetId="2" r:id="rId2"/>
    <sheet name="Modulo 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3" l="1"/>
  <c r="I35" i="3"/>
  <c r="I34" i="3"/>
  <c r="I33" i="3"/>
  <c r="I32" i="3"/>
  <c r="I31" i="3"/>
  <c r="I30" i="3"/>
  <c r="I37" i="3" s="1"/>
  <c r="I36" i="2"/>
  <c r="I35" i="2"/>
  <c r="I34" i="2"/>
  <c r="I33" i="2"/>
  <c r="I37" i="2" s="1"/>
  <c r="I32" i="2"/>
  <c r="I31" i="2"/>
  <c r="I30" i="2"/>
  <c r="I36" i="1"/>
  <c r="I35" i="1"/>
  <c r="I34" i="1"/>
  <c r="I33" i="1"/>
  <c r="I32" i="1"/>
  <c r="I31" i="1"/>
  <c r="I30" i="1"/>
  <c r="I37" i="1" s="1"/>
</calcChain>
</file>

<file path=xl/sharedStrings.xml><?xml version="1.0" encoding="utf-8"?>
<sst xmlns="http://schemas.openxmlformats.org/spreadsheetml/2006/main" count="420" uniqueCount="161">
  <si>
    <t>Test Rapido di Valutazione dell'Afasia</t>
  </si>
  <si>
    <t>Modulo 1</t>
  </si>
  <si>
    <t>Partecipante</t>
  </si>
  <si>
    <t>Parte 3: Comprensione di parole singole</t>
  </si>
  <si>
    <t>Parte 6: Ripetizioni</t>
  </si>
  <si>
    <t>Data</t>
  </si>
  <si>
    <t>Durata</t>
  </si>
  <si>
    <t>(a) leone</t>
  </si>
  <si>
    <t>-</t>
  </si>
  <si>
    <t>(a) se</t>
  </si>
  <si>
    <t>Luogo</t>
  </si>
  <si>
    <t>(b) tamburo</t>
  </si>
  <si>
    <t>(b) treno</t>
  </si>
  <si>
    <t>Esaminatore</t>
  </si>
  <si>
    <t>(c) violino</t>
  </si>
  <si>
    <t>(c) monociclo</t>
  </si>
  <si>
    <t>(d) giraffa</t>
  </si>
  <si>
    <t>(d) rilevabile</t>
  </si>
  <si>
    <t>Parte 1: Livello di consapevolezza</t>
  </si>
  <si>
    <t>(e) spalla</t>
  </si>
  <si>
    <t>(e) Il sole sorge ad oriente.</t>
  </si>
  <si>
    <t>(f) naso</t>
  </si>
  <si>
    <t xml:space="preserve">(f) Il bravo giornalista scopri dov’erano andati. </t>
  </si>
  <si>
    <t>(a) Il/la paziente è sufficientemente e clinicamente tranquillo/a per essere avvicinato/a?</t>
  </si>
  <si>
    <t>(g) pala</t>
  </si>
  <si>
    <t>(b) Il/la paziente può rimanere sveglio/a?</t>
  </si>
  <si>
    <t>(h) raso</t>
  </si>
  <si>
    <t>Parte 7: Abilità di lettura a voce alta</t>
  </si>
  <si>
    <t>(c) Dove siamo adesso?</t>
  </si>
  <si>
    <t xml:space="preserve">(d) Che mese è? </t>
  </si>
  <si>
    <t>Parte 4: Comprensione di frasi su stimolo verbale</t>
  </si>
  <si>
    <t>(a) la</t>
  </si>
  <si>
    <t>(e) Quanti anni hai?</t>
  </si>
  <si>
    <t>(b) quota</t>
  </si>
  <si>
    <t>(f) Chiudi gli occhi.</t>
  </si>
  <si>
    <t>(a) Sei un [uomo/ donna]? (S)</t>
  </si>
  <si>
    <t>(c) lavatrice</t>
  </si>
  <si>
    <t>(g) Stringimi la mano.</t>
  </si>
  <si>
    <t>(b) Sono un [uomo/ donna]? (N)</t>
  </si>
  <si>
    <t>(d) disordinato</t>
  </si>
  <si>
    <t>(h) Impressione complessiva</t>
  </si>
  <si>
    <t>(c) Si taglia l’erba con l’ascia? (N)</t>
  </si>
  <si>
    <t>(e) Il bambino piccolo piange di notte.</t>
  </si>
  <si>
    <t>(d) I bambini sono sorvegliatI dalla babysitter? (S)</t>
  </si>
  <si>
    <t>(f) Il romanziere capì perché ho chiamato.</t>
  </si>
  <si>
    <t>Parte 2: Eloquio spontaneo</t>
  </si>
  <si>
    <t>(e) Apri la porta di casa con una chiave? (S)</t>
  </si>
  <si>
    <t>(f) Se stai per uscire, sei già uscito? (N)</t>
  </si>
  <si>
    <t>Parte 8: Articolazione/Fonazione</t>
  </si>
  <si>
    <t>Lunghezza e complessità degli enunciati</t>
  </si>
  <si>
    <t>(g) I testimoni vengono interrogati dalla polizia? (S)</t>
  </si>
  <si>
    <t>Velocità di elaborazione</t>
  </si>
  <si>
    <t>(h) Se dico che fumavo, pensi che io fumi fumi ancora? (N)</t>
  </si>
  <si>
    <t>Disartria</t>
  </si>
  <si>
    <t>Agrammatismo</t>
  </si>
  <si>
    <t>(i) I medici vengono curati dai pazienti? (N)</t>
  </si>
  <si>
    <t>Aprassia</t>
  </si>
  <si>
    <t>Paragrammatismo</t>
  </si>
  <si>
    <t>(j) Se ero al parco quando siete arrivati, sono arrivato prima? (S)</t>
  </si>
  <si>
    <t>Anomia</t>
  </si>
  <si>
    <t>(k) Se stai per salire al piano di sopra, sei ancora al piano di sotto? (S)</t>
  </si>
  <si>
    <t>Discorso privo di significato</t>
  </si>
  <si>
    <t>(l) I gatti sono inseguiti dai topi? (N)</t>
  </si>
  <si>
    <t>Sommario</t>
  </si>
  <si>
    <t>Parafasie semantiche</t>
  </si>
  <si>
    <t>Parafasie fonemiche</t>
  </si>
  <si>
    <t>Parte 5: Denominazione di immagini</t>
  </si>
  <si>
    <t>Comprensione di parole singole</t>
  </si>
  <si>
    <t>Correzioni spontanee ripetute</t>
  </si>
  <si>
    <t>Comprensione di frasi</t>
  </si>
  <si>
    <t>Compromissione globale della comunicazione</t>
  </si>
  <si>
    <t>(a) cane</t>
  </si>
  <si>
    <t>Recupero lessicale</t>
  </si>
  <si>
    <t>(b) matita</t>
  </si>
  <si>
    <t>Struttura sintattica e grammaticale</t>
  </si>
  <si>
    <t>(c) sedia</t>
  </si>
  <si>
    <t>Programmazione fonetica/articolatoria</t>
  </si>
  <si>
    <t>(d) polpo</t>
  </si>
  <si>
    <t>Ripetizioni</t>
  </si>
  <si>
    <t>(e) amaca</t>
  </si>
  <si>
    <t>Lettura</t>
  </si>
  <si>
    <t>(f) scala</t>
  </si>
  <si>
    <t>QAB generale</t>
  </si>
  <si>
    <t>Modulo 2</t>
  </si>
  <si>
    <t>(a) chitarra</t>
  </si>
  <si>
    <t>(a) re</t>
  </si>
  <si>
    <t>(b) tigre</t>
  </si>
  <si>
    <t>(b) scopa</t>
  </si>
  <si>
    <t>(c) zebra</t>
  </si>
  <si>
    <t>(c) staccionata</t>
  </si>
  <si>
    <t>(d) sassofono</t>
  </si>
  <si>
    <t>(d) mozzafiato</t>
  </si>
  <si>
    <t>(e) duna</t>
  </si>
  <si>
    <t>(e) Il cane grande abbaia alla porta.</t>
  </si>
  <si>
    <t>(f) petto</t>
  </si>
  <si>
    <t xml:space="preserve">(f) L'architetto creativo capisce chi vedremo domani pomeriggio dopo un lungo pranzo. </t>
  </si>
  <si>
    <t>(g) letto</t>
  </si>
  <si>
    <t>(h) lupa</t>
  </si>
  <si>
    <t xml:space="preserve">(a) per </t>
  </si>
  <si>
    <t>(b) igiene</t>
  </si>
  <si>
    <t>(a) Sei [seduto/sdraiato/etc.]? (S)</t>
  </si>
  <si>
    <t>(c) bilancia</t>
  </si>
  <si>
    <t>(b) Sono [seduto/sdraiato/etc.]? (N)</t>
  </si>
  <si>
    <t>(d) affettuoso</t>
  </si>
  <si>
    <t>(c) Mangi il gelato con un cucchiaio? (S)</t>
  </si>
  <si>
    <t>(e) Il sole tramonta a ovest.</t>
  </si>
  <si>
    <t xml:space="preserve">(d) I ragni sono morsi dalle persone? (N) </t>
  </si>
  <si>
    <t>(f) L'investigatore scoprì perché stavo aspettando.</t>
  </si>
  <si>
    <t>(e) Indossi i guanti ai piedi? (N)</t>
  </si>
  <si>
    <t xml:space="preserve">(f) Se stai per uscire, sei ancora dentro? (S) </t>
  </si>
  <si>
    <t>(g) I vermi vengono mangiati dagli uccelli? (S)</t>
  </si>
  <si>
    <t>(h) Se ti dico che una volta facevo esercizio fisico, pensi che lo faccia ora? (N)</t>
  </si>
  <si>
    <t xml:space="preserve">(i) I bambini vengono fatti nascere da medici? (S) </t>
  </si>
  <si>
    <t>(j) Se stai per iniziare, hai già iniziato? (N)</t>
  </si>
  <si>
    <t xml:space="preserve">(k) I genitori sono cresciuti dai figli? (N) </t>
  </si>
  <si>
    <t>(l) Se eri alla festa quando sono arrivato, sei arrivato prima? (S)</t>
  </si>
  <si>
    <t>(a) libro</t>
  </si>
  <si>
    <t>(b) pettine</t>
  </si>
  <si>
    <t>(c) maschera</t>
  </si>
  <si>
    <t>(d) vulcano</t>
  </si>
  <si>
    <t>(e) cuore</t>
  </si>
  <si>
    <t>(f) piramide</t>
  </si>
  <si>
    <t>Modulo 3</t>
  </si>
  <si>
    <t>(a) elefante</t>
  </si>
  <si>
    <t>(a) ma</t>
  </si>
  <si>
    <t>(b) piano</t>
  </si>
  <si>
    <t>(b) spada</t>
  </si>
  <si>
    <t>(c) cammello</t>
  </si>
  <si>
    <t>(c) prossimità</t>
  </si>
  <si>
    <t>(d) tromba</t>
  </si>
  <si>
    <t>(d) socievole</t>
  </si>
  <si>
    <t>(e) zappa</t>
  </si>
  <si>
    <t>(e) Il piccolo bambino beve dal biberon.</t>
  </si>
  <si>
    <t>(f) fango</t>
  </si>
  <si>
    <t>(f) Il cantante ha trovato l'hotel in cui avremmo alloggiato questa settimana.</t>
  </si>
  <si>
    <t>(g) fungo</t>
  </si>
  <si>
    <t>(h) mappa</t>
  </si>
  <si>
    <t>(a) su</t>
  </si>
  <si>
    <t xml:space="preserve">(b) balia </t>
  </si>
  <si>
    <t>(a) Indosso un/a [camicia/abito] [colore] ? (S)</t>
  </si>
  <si>
    <t>(c) stetoscopio</t>
  </si>
  <si>
    <t>(b) Indossa un/a  [camicia/abito] [colore]? (N)</t>
  </si>
  <si>
    <t>(d) orgoglioso</t>
  </si>
  <si>
    <t>(c) Vi lavate i denti con il pettine? (N)</t>
  </si>
  <si>
    <t>(e) Il cane dorme fuori.</t>
  </si>
  <si>
    <t>(d) I bambini vengono nominati dai genitori? (S)</t>
  </si>
  <si>
    <t>(f) Il contabile capì perché mi ero nascosto.</t>
  </si>
  <si>
    <t>(e) Scattate foto con una macchina fotografica? (S)</t>
  </si>
  <si>
    <t>(f) Se stai per finire, hai già finito? (N)</t>
  </si>
  <si>
    <t xml:space="preserve">(g) Le persone sono tassate dai governi? (S) </t>
  </si>
  <si>
    <t>(h) Se stai per entrare, sei ancora fuori? (S)</t>
  </si>
  <si>
    <t>(i) I lupi vengono aggrediti dai cervi? (N)</t>
  </si>
  <si>
    <t>(j) Se era presente alla mostra quando siete arrivati, è arrivato per primo? (S)</t>
  </si>
  <si>
    <t>(k) I ladri sono derubati dalle vittime? (N)</t>
  </si>
  <si>
    <t>(l) Se vi dico che prima bevevo il caffè, pensate che ora lo beva? (N)</t>
  </si>
  <si>
    <t>(a) letto</t>
  </si>
  <si>
    <t>(b) fiore</t>
  </si>
  <si>
    <t>(c) fungo</t>
  </si>
  <si>
    <t>(d) armonica</t>
  </si>
  <si>
    <t>(e) pellicano</t>
  </si>
  <si>
    <t>(f) stetoscopio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</si>
</sst>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indexed="8"/>
      <name val="Arial"/>
    </font>
    <font>
      <b/>
      <sz val="10"/>
      <color indexed="8"/>
      <name val="Arial"/>
    </font>
    <font>
      <sz val="10"/>
      <color indexed="9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</fills>
  <borders count="1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/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22">
    <xf numFmtId="0" fontId="0" fillId="0" borderId="0" xfId="0"/>
    <xf numFmtId="0" fontId="0" fillId="0" borderId="0" xfId="0" applyNumberFormat="1"/>
    <xf numFmtId="49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/>
    <xf numFmtId="0" fontId="0" fillId="2" borderId="1" xfId="0" applyFill="1" applyBorder="1"/>
    <xf numFmtId="49" fontId="0" fillId="2" borderId="1" xfId="0" applyNumberForma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/>
    <xf numFmtId="0" fontId="0" fillId="2" borderId="2" xfId="0" applyFill="1" applyBorder="1"/>
    <xf numFmtId="49" fontId="0" fillId="2" borderId="3" xfId="0" applyNumberFormat="1" applyFill="1" applyBorder="1" applyAlignment="1">
      <alignment wrapText="1"/>
    </xf>
    <xf numFmtId="0" fontId="2" fillId="3" borderId="4" xfId="0" applyFont="1" applyFill="1" applyBorder="1" applyAlignment="1">
      <alignment horizontal="right"/>
    </xf>
    <xf numFmtId="0" fontId="0" fillId="2" borderId="5" xfId="0" applyFill="1" applyBorder="1"/>
    <xf numFmtId="49" fontId="1" fillId="2" borderId="1" xfId="0" applyNumberFormat="1" applyFont="1" applyFill="1" applyBorder="1"/>
    <xf numFmtId="49" fontId="0" fillId="2" borderId="3" xfId="0" applyNumberFormat="1" applyFill="1" applyBorder="1"/>
    <xf numFmtId="49" fontId="0" fillId="3" borderId="4" xfId="0" applyNumberFormat="1" applyFill="1" applyBorder="1"/>
    <xf numFmtId="49" fontId="0" fillId="3" borderId="6" xfId="0" applyNumberFormat="1" applyFill="1" applyBorder="1"/>
    <xf numFmtId="0" fontId="0" fillId="2" borderId="1" xfId="0" applyFill="1" applyBorder="1" applyAlignment="1">
      <alignment wrapText="1"/>
    </xf>
    <xf numFmtId="0" fontId="0" fillId="2" borderId="7" xfId="0" applyFill="1" applyBorder="1"/>
    <xf numFmtId="0" fontId="0" fillId="2" borderId="3" xfId="0" applyFill="1" applyBorder="1"/>
    <xf numFmtId="2" fontId="1" fillId="4" borderId="6" xfId="0" applyNumberFormat="1" applyFont="1" applyFill="1" applyBorder="1" applyAlignment="1">
      <alignment horizontal="right"/>
    </xf>
    <xf numFmtId="49" fontId="0" fillId="3" borderId="8" xfId="0" applyNumberFormat="1" applyFill="1" applyBorder="1"/>
    <xf numFmtId="2" fontId="1" fillId="4" borderId="9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C0C0C0"/>
      <rgbColor rgb="FFFFFF99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showGridLines="0" workbookViewId="0">
      <selection activeCell="I37" sqref="I37"/>
    </sheetView>
  </sheetViews>
  <sheetFormatPr baseColWidth="10" defaultColWidth="8.83203125" defaultRowHeight="12.75" customHeight="1" x14ac:dyDescent="0.15"/>
  <cols>
    <col min="1" max="1" width="37.5" style="1" customWidth="1"/>
    <col min="2" max="2" width="30.6640625" style="1" customWidth="1"/>
    <col min="3" max="3" width="6.33203125" style="1" customWidth="1"/>
    <col min="4" max="4" width="3" style="1" customWidth="1"/>
    <col min="5" max="5" width="53" style="1" customWidth="1"/>
    <col min="6" max="6" width="6.33203125" style="1" customWidth="1"/>
    <col min="7" max="7" width="3" style="1" customWidth="1"/>
    <col min="8" max="8" width="35.33203125" style="1" customWidth="1"/>
    <col min="9" max="9" width="6.33203125" style="1" customWidth="1"/>
    <col min="10" max="10" width="8.83203125" style="1" customWidth="1"/>
    <col min="11" max="16384" width="8.83203125" style="1"/>
  </cols>
  <sheetData>
    <row r="1" spans="1:9" ht="13.75" customHeight="1" x14ac:dyDescent="0.15">
      <c r="A1" s="2" t="s">
        <v>0</v>
      </c>
      <c r="B1" s="3"/>
      <c r="C1" s="4"/>
      <c r="D1" s="4"/>
      <c r="E1" s="4"/>
      <c r="F1" s="4"/>
      <c r="G1" s="4"/>
      <c r="H1" s="4"/>
      <c r="I1" s="4"/>
    </row>
    <row r="2" spans="1:9" ht="13.75" customHeight="1" x14ac:dyDescent="0.15">
      <c r="A2" s="5" t="s">
        <v>1</v>
      </c>
      <c r="B2" s="3"/>
      <c r="C2" s="4"/>
      <c r="D2" s="4"/>
      <c r="E2" s="4"/>
      <c r="F2" s="4"/>
      <c r="G2" s="4"/>
      <c r="H2" s="4"/>
      <c r="I2" s="4"/>
    </row>
    <row r="3" spans="1:9" ht="13.75" customHeight="1" x14ac:dyDescent="0.15">
      <c r="A3" s="6"/>
      <c r="B3" s="7"/>
      <c r="C3" s="8"/>
      <c r="D3" s="4"/>
      <c r="E3" s="4"/>
      <c r="F3" s="4"/>
      <c r="G3" s="4"/>
      <c r="H3" s="4"/>
      <c r="I3" s="4"/>
    </row>
    <row r="4" spans="1:9" ht="13.75" customHeight="1" x14ac:dyDescent="0.15">
      <c r="A4" s="9" t="s">
        <v>2</v>
      </c>
      <c r="B4" s="10"/>
      <c r="C4" s="10"/>
      <c r="D4" s="11"/>
      <c r="E4" s="12" t="s">
        <v>3</v>
      </c>
      <c r="F4" s="4"/>
      <c r="G4" s="4"/>
      <c r="H4" s="12" t="s">
        <v>4</v>
      </c>
      <c r="I4" s="4"/>
    </row>
    <row r="5" spans="1:9" ht="13.75" customHeight="1" x14ac:dyDescent="0.15">
      <c r="A5" s="9" t="s">
        <v>5</v>
      </c>
      <c r="B5" s="10"/>
      <c r="C5" s="10"/>
      <c r="D5" s="11"/>
      <c r="E5" s="4"/>
      <c r="F5" s="8"/>
      <c r="G5" s="4"/>
      <c r="H5" s="4"/>
      <c r="I5" s="8"/>
    </row>
    <row r="6" spans="1:9" ht="13.75" customHeight="1" x14ac:dyDescent="0.15">
      <c r="A6" s="9" t="s">
        <v>6</v>
      </c>
      <c r="B6" s="10"/>
      <c r="C6" s="10"/>
      <c r="D6" s="11"/>
      <c r="E6" s="13" t="s">
        <v>7</v>
      </c>
      <c r="F6" s="14" t="s">
        <v>8</v>
      </c>
      <c r="G6" s="11"/>
      <c r="H6" s="13" t="s">
        <v>9</v>
      </c>
      <c r="I6" s="15" t="s">
        <v>8</v>
      </c>
    </row>
    <row r="7" spans="1:9" ht="13.75" customHeight="1" x14ac:dyDescent="0.15">
      <c r="A7" s="9" t="s">
        <v>10</v>
      </c>
      <c r="B7" s="10"/>
      <c r="C7" s="10"/>
      <c r="D7" s="11"/>
      <c r="E7" s="13" t="s">
        <v>11</v>
      </c>
      <c r="F7" s="14" t="s">
        <v>8</v>
      </c>
      <c r="G7" s="11"/>
      <c r="H7" s="13" t="s">
        <v>12</v>
      </c>
      <c r="I7" s="15" t="s">
        <v>8</v>
      </c>
    </row>
    <row r="8" spans="1:9" ht="13.75" customHeight="1" x14ac:dyDescent="0.15">
      <c r="A8" s="9" t="s">
        <v>13</v>
      </c>
      <c r="B8" s="10"/>
      <c r="C8" s="10"/>
      <c r="D8" s="11"/>
      <c r="E8" s="13" t="s">
        <v>14</v>
      </c>
      <c r="F8" s="14" t="s">
        <v>8</v>
      </c>
      <c r="G8" s="11"/>
      <c r="H8" s="13" t="s">
        <v>15</v>
      </c>
      <c r="I8" s="15" t="s">
        <v>8</v>
      </c>
    </row>
    <row r="9" spans="1:9" ht="13.75" customHeight="1" x14ac:dyDescent="0.15">
      <c r="A9" s="16"/>
      <c r="B9" s="17"/>
      <c r="C9" s="17"/>
      <c r="D9" s="4"/>
      <c r="E9" s="13" t="s">
        <v>16</v>
      </c>
      <c r="F9" s="14" t="s">
        <v>8</v>
      </c>
      <c r="G9" s="11"/>
      <c r="H9" s="13" t="s">
        <v>17</v>
      </c>
      <c r="I9" s="15" t="s">
        <v>8</v>
      </c>
    </row>
    <row r="10" spans="1:9" ht="13.75" customHeight="1" x14ac:dyDescent="0.15">
      <c r="A10" s="2" t="s">
        <v>18</v>
      </c>
      <c r="B10" s="3"/>
      <c r="C10" s="4"/>
      <c r="D10" s="4"/>
      <c r="E10" s="13" t="s">
        <v>19</v>
      </c>
      <c r="F10" s="14" t="s">
        <v>8</v>
      </c>
      <c r="G10" s="11"/>
      <c r="H10" s="13" t="s">
        <v>20</v>
      </c>
      <c r="I10" s="15" t="s">
        <v>8</v>
      </c>
    </row>
    <row r="11" spans="1:9" ht="13.75" customHeight="1" x14ac:dyDescent="0.15">
      <c r="A11" s="16"/>
      <c r="B11" s="4"/>
      <c r="C11" s="8"/>
      <c r="D11" s="4"/>
      <c r="E11" s="13" t="s">
        <v>21</v>
      </c>
      <c r="F11" s="14" t="s">
        <v>8</v>
      </c>
      <c r="G11" s="11"/>
      <c r="H11" s="13" t="s">
        <v>22</v>
      </c>
      <c r="I11" s="15" t="s">
        <v>8</v>
      </c>
    </row>
    <row r="12" spans="1:9" ht="24.75" customHeight="1" x14ac:dyDescent="0.15">
      <c r="A12" s="5" t="s">
        <v>23</v>
      </c>
      <c r="B12" s="18"/>
      <c r="C12" s="14" t="s">
        <v>8</v>
      </c>
      <c r="D12" s="11"/>
      <c r="E12" s="13" t="s">
        <v>24</v>
      </c>
      <c r="F12" s="14" t="s">
        <v>8</v>
      </c>
      <c r="G12" s="11"/>
      <c r="H12" s="4"/>
      <c r="I12" s="17"/>
    </row>
    <row r="13" spans="1:9" ht="13.75" customHeight="1" x14ac:dyDescent="0.15">
      <c r="A13" s="5" t="s">
        <v>25</v>
      </c>
      <c r="B13" s="18"/>
      <c r="C13" s="14" t="s">
        <v>8</v>
      </c>
      <c r="D13" s="11"/>
      <c r="E13" s="13" t="s">
        <v>26</v>
      </c>
      <c r="F13" s="14" t="s">
        <v>8</v>
      </c>
      <c r="G13" s="11"/>
      <c r="H13" s="12" t="s">
        <v>27</v>
      </c>
      <c r="I13" s="4"/>
    </row>
    <row r="14" spans="1:9" ht="13.75" customHeight="1" x14ac:dyDescent="0.15">
      <c r="A14" s="5" t="s">
        <v>28</v>
      </c>
      <c r="B14" s="18"/>
      <c r="C14" s="14" t="s">
        <v>8</v>
      </c>
      <c r="D14" s="11"/>
      <c r="E14" s="4"/>
      <c r="F14" s="17"/>
      <c r="G14" s="4"/>
      <c r="H14" s="4"/>
      <c r="I14" s="8"/>
    </row>
    <row r="15" spans="1:9" ht="13.75" customHeight="1" x14ac:dyDescent="0.15">
      <c r="A15" s="5" t="s">
        <v>29</v>
      </c>
      <c r="B15" s="18"/>
      <c r="C15" s="14" t="s">
        <v>8</v>
      </c>
      <c r="D15" s="11"/>
      <c r="E15" s="12" t="s">
        <v>30</v>
      </c>
      <c r="F15" s="4"/>
      <c r="G15" s="4"/>
      <c r="H15" s="13" t="s">
        <v>31</v>
      </c>
      <c r="I15" s="15" t="s">
        <v>8</v>
      </c>
    </row>
    <row r="16" spans="1:9" ht="13.75" customHeight="1" x14ac:dyDescent="0.15">
      <c r="A16" s="5" t="s">
        <v>32</v>
      </c>
      <c r="B16" s="18"/>
      <c r="C16" s="14" t="s">
        <v>8</v>
      </c>
      <c r="D16" s="11"/>
      <c r="E16" s="4"/>
      <c r="F16" s="8"/>
      <c r="G16" s="4"/>
      <c r="H16" s="13" t="s">
        <v>33</v>
      </c>
      <c r="I16" s="15" t="s">
        <v>8</v>
      </c>
    </row>
    <row r="17" spans="1:9" ht="13.75" customHeight="1" x14ac:dyDescent="0.15">
      <c r="A17" s="5" t="s">
        <v>34</v>
      </c>
      <c r="B17" s="18"/>
      <c r="C17" s="14" t="s">
        <v>8</v>
      </c>
      <c r="D17" s="11"/>
      <c r="E17" s="13" t="s">
        <v>35</v>
      </c>
      <c r="F17" s="14" t="s">
        <v>8</v>
      </c>
      <c r="G17" s="11"/>
      <c r="H17" s="13" t="s">
        <v>36</v>
      </c>
      <c r="I17" s="15" t="s">
        <v>8</v>
      </c>
    </row>
    <row r="18" spans="1:9" ht="13.75" customHeight="1" x14ac:dyDescent="0.15">
      <c r="A18" s="5" t="s">
        <v>37</v>
      </c>
      <c r="B18" s="18"/>
      <c r="C18" s="14" t="s">
        <v>8</v>
      </c>
      <c r="D18" s="11"/>
      <c r="E18" s="13" t="s">
        <v>38</v>
      </c>
      <c r="F18" s="14" t="s">
        <v>8</v>
      </c>
      <c r="G18" s="11"/>
      <c r="H18" s="13" t="s">
        <v>39</v>
      </c>
      <c r="I18" s="15" t="s">
        <v>8</v>
      </c>
    </row>
    <row r="19" spans="1:9" ht="13.75" customHeight="1" x14ac:dyDescent="0.15">
      <c r="A19" s="5" t="s">
        <v>40</v>
      </c>
      <c r="B19" s="18"/>
      <c r="C19" s="14" t="s">
        <v>8</v>
      </c>
      <c r="D19" s="11"/>
      <c r="E19" s="13" t="s">
        <v>41</v>
      </c>
      <c r="F19" s="14" t="s">
        <v>8</v>
      </c>
      <c r="G19" s="11"/>
      <c r="H19" s="13" t="s">
        <v>42</v>
      </c>
      <c r="I19" s="15" t="s">
        <v>8</v>
      </c>
    </row>
    <row r="20" spans="1:9" ht="13.75" customHeight="1" x14ac:dyDescent="0.15">
      <c r="A20" s="16"/>
      <c r="B20" s="4"/>
      <c r="C20" s="17"/>
      <c r="D20" s="4"/>
      <c r="E20" s="13" t="s">
        <v>43</v>
      </c>
      <c r="F20" s="14" t="s">
        <v>8</v>
      </c>
      <c r="G20" s="11"/>
      <c r="H20" s="13" t="s">
        <v>44</v>
      </c>
      <c r="I20" s="15" t="s">
        <v>8</v>
      </c>
    </row>
    <row r="21" spans="1:9" ht="13.75" customHeight="1" x14ac:dyDescent="0.15">
      <c r="A21" s="2" t="s">
        <v>45</v>
      </c>
      <c r="B21" s="3"/>
      <c r="C21" s="4"/>
      <c r="D21" s="4"/>
      <c r="E21" s="13" t="s">
        <v>46</v>
      </c>
      <c r="F21" s="14" t="s">
        <v>8</v>
      </c>
      <c r="G21" s="11"/>
      <c r="H21" s="4"/>
      <c r="I21" s="17"/>
    </row>
    <row r="22" spans="1:9" ht="13.75" customHeight="1" x14ac:dyDescent="0.15">
      <c r="A22" s="16"/>
      <c r="B22" s="4"/>
      <c r="C22" s="8"/>
      <c r="D22" s="4"/>
      <c r="E22" s="13" t="s">
        <v>47</v>
      </c>
      <c r="F22" s="14" t="s">
        <v>8</v>
      </c>
      <c r="G22" s="11"/>
      <c r="H22" s="12" t="s">
        <v>48</v>
      </c>
      <c r="I22" s="4"/>
    </row>
    <row r="23" spans="1:9" ht="13.75" customHeight="1" x14ac:dyDescent="0.15">
      <c r="A23" s="5" t="s">
        <v>49</v>
      </c>
      <c r="B23" s="18"/>
      <c r="C23" s="14" t="s">
        <v>8</v>
      </c>
      <c r="D23" s="11"/>
      <c r="E23" s="13" t="s">
        <v>50</v>
      </c>
      <c r="F23" s="14" t="s">
        <v>8</v>
      </c>
      <c r="G23" s="11"/>
      <c r="H23" s="4"/>
      <c r="I23" s="8"/>
    </row>
    <row r="24" spans="1:9" ht="13.75" customHeight="1" x14ac:dyDescent="0.15">
      <c r="A24" s="5" t="s">
        <v>51</v>
      </c>
      <c r="B24" s="18"/>
      <c r="C24" s="14" t="s">
        <v>8</v>
      </c>
      <c r="D24" s="11"/>
      <c r="E24" s="13" t="s">
        <v>52</v>
      </c>
      <c r="F24" s="14" t="s">
        <v>8</v>
      </c>
      <c r="G24" s="11"/>
      <c r="H24" s="13" t="s">
        <v>53</v>
      </c>
      <c r="I24" s="15" t="s">
        <v>8</v>
      </c>
    </row>
    <row r="25" spans="1:9" ht="13.75" customHeight="1" x14ac:dyDescent="0.15">
      <c r="A25" s="5" t="s">
        <v>54</v>
      </c>
      <c r="B25" s="18"/>
      <c r="C25" s="14" t="s">
        <v>8</v>
      </c>
      <c r="D25" s="11"/>
      <c r="E25" s="13" t="s">
        <v>55</v>
      </c>
      <c r="F25" s="14" t="s">
        <v>8</v>
      </c>
      <c r="G25" s="11"/>
      <c r="H25" s="13" t="s">
        <v>56</v>
      </c>
      <c r="I25" s="15" t="s">
        <v>8</v>
      </c>
    </row>
    <row r="26" spans="1:9" ht="13.75" customHeight="1" x14ac:dyDescent="0.15">
      <c r="A26" s="5" t="s">
        <v>57</v>
      </c>
      <c r="B26" s="18"/>
      <c r="C26" s="14" t="s">
        <v>8</v>
      </c>
      <c r="D26" s="11"/>
      <c r="E26" s="13" t="s">
        <v>58</v>
      </c>
      <c r="F26" s="14" t="s">
        <v>8</v>
      </c>
      <c r="G26" s="11"/>
      <c r="H26" s="4"/>
      <c r="I26" s="17"/>
    </row>
    <row r="27" spans="1:9" ht="13.75" customHeight="1" x14ac:dyDescent="0.15">
      <c r="A27" s="5" t="s">
        <v>59</v>
      </c>
      <c r="B27" s="18"/>
      <c r="C27" s="14" t="s">
        <v>8</v>
      </c>
      <c r="D27" s="11"/>
      <c r="E27" s="13" t="s">
        <v>60</v>
      </c>
      <c r="F27" s="14" t="s">
        <v>8</v>
      </c>
      <c r="G27" s="11"/>
      <c r="H27" s="4"/>
      <c r="I27" s="4"/>
    </row>
    <row r="28" spans="1:9" ht="13.75" customHeight="1" x14ac:dyDescent="0.15">
      <c r="A28" s="5" t="s">
        <v>61</v>
      </c>
      <c r="B28" s="18"/>
      <c r="C28" s="14" t="s">
        <v>8</v>
      </c>
      <c r="D28" s="11"/>
      <c r="E28" s="13" t="s">
        <v>62</v>
      </c>
      <c r="F28" s="14" t="s">
        <v>8</v>
      </c>
      <c r="G28" s="11"/>
      <c r="H28" s="12" t="s">
        <v>63</v>
      </c>
      <c r="I28" s="4"/>
    </row>
    <row r="29" spans="1:9" ht="13.75" customHeight="1" x14ac:dyDescent="0.15">
      <c r="A29" s="5" t="s">
        <v>64</v>
      </c>
      <c r="B29" s="18"/>
      <c r="C29" s="14" t="s">
        <v>8</v>
      </c>
      <c r="D29" s="11"/>
      <c r="E29" s="4"/>
      <c r="F29" s="17"/>
      <c r="G29" s="4"/>
      <c r="H29" s="4"/>
      <c r="I29" s="8"/>
    </row>
    <row r="30" spans="1:9" ht="13.75" customHeight="1" x14ac:dyDescent="0.15">
      <c r="A30" s="5" t="s">
        <v>65</v>
      </c>
      <c r="B30" s="18"/>
      <c r="C30" s="14" t="s">
        <v>8</v>
      </c>
      <c r="D30" s="11"/>
      <c r="E30" s="12" t="s">
        <v>66</v>
      </c>
      <c r="F30" s="4"/>
      <c r="G30" s="4"/>
      <c r="H30" s="13" t="s">
        <v>67</v>
      </c>
      <c r="I30" s="19">
        <f>MAX(SUM(F6:F13)-8,0)/24*10</f>
        <v>0</v>
      </c>
    </row>
    <row r="31" spans="1:9" ht="13.75" customHeight="1" x14ac:dyDescent="0.15">
      <c r="A31" s="5" t="s">
        <v>68</v>
      </c>
      <c r="B31" s="18"/>
      <c r="C31" s="14" t="s">
        <v>8</v>
      </c>
      <c r="D31" s="11"/>
      <c r="E31" s="4"/>
      <c r="F31" s="8"/>
      <c r="G31" s="4"/>
      <c r="H31" s="13" t="s">
        <v>69</v>
      </c>
      <c r="I31" s="19">
        <f>MAX(SUM(F17:F28)-24,0)/24*10</f>
        <v>0</v>
      </c>
    </row>
    <row r="32" spans="1:9" ht="13.75" customHeight="1" x14ac:dyDescent="0.15">
      <c r="A32" s="5" t="s">
        <v>70</v>
      </c>
      <c r="B32" s="18"/>
      <c r="C32" s="14" t="s">
        <v>8</v>
      </c>
      <c r="D32" s="11"/>
      <c r="E32" s="13" t="s">
        <v>71</v>
      </c>
      <c r="F32" s="14" t="s">
        <v>8</v>
      </c>
      <c r="G32" s="11"/>
      <c r="H32" s="13" t="s">
        <v>72</v>
      </c>
      <c r="I32" s="19">
        <f>6*SUM(F32:F37)/24+2*SUM(C27)/4+2*(MIN(SUM(C28),SUM(C27))+MIN(SUM(C29),SUM(C27))+MIN(SUM(C30),SUM(C27)))/12</f>
        <v>0</v>
      </c>
    </row>
    <row r="33" spans="1:9" ht="13.75" customHeight="1" x14ac:dyDescent="0.15">
      <c r="A33" s="16"/>
      <c r="B33" s="4"/>
      <c r="C33" s="17"/>
      <c r="D33" s="4"/>
      <c r="E33" s="13" t="s">
        <v>73</v>
      </c>
      <c r="F33" s="14" t="s">
        <v>8</v>
      </c>
      <c r="G33" s="11"/>
      <c r="H33" s="13" t="s">
        <v>74</v>
      </c>
      <c r="I33" s="19">
        <f>4*SUM(C25)/4+2*SUM(C23)/4+2*MIN(SUM(C26),SUM(C25))/4+2*SUM(I10,I11,I19,I20)/16</f>
        <v>0</v>
      </c>
    </row>
    <row r="34" spans="1:9" ht="13.75" customHeight="1" x14ac:dyDescent="0.15">
      <c r="A34" s="16"/>
      <c r="B34" s="4"/>
      <c r="C34" s="4"/>
      <c r="D34" s="4"/>
      <c r="E34" s="13" t="s">
        <v>75</v>
      </c>
      <c r="F34" s="14" t="s">
        <v>8</v>
      </c>
      <c r="G34" s="11"/>
      <c r="H34" s="13" t="s">
        <v>76</v>
      </c>
      <c r="I34" s="19">
        <f>SUM(I25)/4*10</f>
        <v>0</v>
      </c>
    </row>
    <row r="35" spans="1:9" ht="13.75" customHeight="1" x14ac:dyDescent="0.15">
      <c r="A35" s="16"/>
      <c r="B35" s="4"/>
      <c r="C35" s="4"/>
      <c r="D35" s="4"/>
      <c r="E35" s="13" t="s">
        <v>77</v>
      </c>
      <c r="F35" s="14" t="s">
        <v>8</v>
      </c>
      <c r="G35" s="11"/>
      <c r="H35" s="13" t="s">
        <v>78</v>
      </c>
      <c r="I35" s="19">
        <f>SUM(I6:I11)/24*10</f>
        <v>0</v>
      </c>
    </row>
    <row r="36" spans="1:9" ht="13.75" customHeight="1" x14ac:dyDescent="0.15">
      <c r="A36" s="16"/>
      <c r="B36" s="4"/>
      <c r="C36" s="4"/>
      <c r="D36" s="4"/>
      <c r="E36" s="13" t="s">
        <v>79</v>
      </c>
      <c r="F36" s="14" t="s">
        <v>8</v>
      </c>
      <c r="G36" s="11"/>
      <c r="H36" s="13" t="s">
        <v>80</v>
      </c>
      <c r="I36" s="19">
        <f>SUM(I15:I20)/24*10</f>
        <v>0</v>
      </c>
    </row>
    <row r="37" spans="1:9" ht="13.75" customHeight="1" x14ac:dyDescent="0.15">
      <c r="A37" s="16"/>
      <c r="B37" s="4"/>
      <c r="C37" s="4"/>
      <c r="D37" s="4"/>
      <c r="E37" s="13" t="s">
        <v>81</v>
      </c>
      <c r="F37" s="20" t="s">
        <v>8</v>
      </c>
      <c r="G37" s="11"/>
      <c r="H37" s="13" t="s">
        <v>82</v>
      </c>
      <c r="I37" s="21">
        <f>0.18*I30+0.18*I31+0.14*I32+0.14*I33+0.08*I34+0.08*I35+0.08*I36+0.8*IF(C32="-",0,C32+1)/5+0.2*SUM(C24)/4+0.2*SUM(C31)/4</f>
        <v>0</v>
      </c>
    </row>
  </sheetData>
  <dataValidations count="3">
    <dataValidation type="list" allowBlank="1" showInputMessage="1" showErrorMessage="1" sqref="F6:F13 C17:C18" xr:uid="{00000000-0002-0000-0000-000000000000}">
      <formula1>"-,0,1,3,4"</formula1>
    </dataValidation>
    <dataValidation type="list" allowBlank="1" showInputMessage="1" showErrorMessage="1" sqref="I6:I11 C13:C16 I15:I20 F17:F24 C19 C23:C32 I24:I25 F25:F28 F32:F37" xr:uid="{00000000-0002-0000-0000-000001000000}">
      <formula1>"-,0,1,2,3,4"</formula1>
    </dataValidation>
    <dataValidation type="list" allowBlank="1" showInputMessage="1" showErrorMessage="1" sqref="C12" xr:uid="{00000000-0002-0000-0000-000002000000}">
      <formula1>"-,0,4"</formula1>
    </dataValidation>
  </dataValidations>
  <pageMargins left="0.75" right="0.75" top="1" bottom="1" header="0.5" footer="0.5"/>
  <pageSetup orientation="landscape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7"/>
  <sheetViews>
    <sheetView showGridLines="0" tabSelected="1" workbookViewId="0">
      <selection activeCell="I33" sqref="I33"/>
    </sheetView>
  </sheetViews>
  <sheetFormatPr baseColWidth="10" defaultColWidth="8.83203125" defaultRowHeight="12.75" customHeight="1" x14ac:dyDescent="0.15"/>
  <cols>
    <col min="1" max="1" width="37.5" style="1" customWidth="1"/>
    <col min="2" max="2" width="30.6640625" style="1" customWidth="1"/>
    <col min="3" max="3" width="6.33203125" style="1" customWidth="1"/>
    <col min="4" max="4" width="3" style="1" customWidth="1"/>
    <col min="5" max="5" width="60.6640625" style="1" customWidth="1"/>
    <col min="6" max="6" width="6.33203125" style="1" customWidth="1"/>
    <col min="7" max="7" width="3" style="1" customWidth="1"/>
    <col min="8" max="8" width="65.33203125" style="1" customWidth="1"/>
    <col min="9" max="9" width="6.33203125" style="1" customWidth="1"/>
    <col min="10" max="10" width="8.83203125" style="1" customWidth="1"/>
    <col min="11" max="16384" width="8.83203125" style="1"/>
  </cols>
  <sheetData>
    <row r="1" spans="1:9" ht="13.75" customHeight="1" x14ac:dyDescent="0.15">
      <c r="A1" s="2" t="s">
        <v>0</v>
      </c>
      <c r="B1" s="3"/>
      <c r="C1" s="4"/>
      <c r="D1" s="4"/>
      <c r="E1" s="4"/>
      <c r="F1" s="4"/>
      <c r="G1" s="4"/>
      <c r="H1" s="4"/>
      <c r="I1" s="4"/>
    </row>
    <row r="2" spans="1:9" ht="13.75" customHeight="1" x14ac:dyDescent="0.15">
      <c r="A2" s="5" t="s">
        <v>83</v>
      </c>
      <c r="B2" s="3"/>
      <c r="C2" s="4"/>
      <c r="D2" s="4"/>
      <c r="E2" s="4"/>
      <c r="F2" s="4"/>
      <c r="G2" s="4"/>
      <c r="H2" s="4"/>
      <c r="I2" s="4"/>
    </row>
    <row r="3" spans="1:9" ht="13.75" customHeight="1" x14ac:dyDescent="0.15">
      <c r="A3" s="6"/>
      <c r="B3" s="7"/>
      <c r="C3" s="8"/>
      <c r="D3" s="4"/>
      <c r="E3" s="4"/>
      <c r="F3" s="4"/>
      <c r="G3" s="4"/>
      <c r="H3" s="4"/>
      <c r="I3" s="4"/>
    </row>
    <row r="4" spans="1:9" ht="13.75" customHeight="1" x14ac:dyDescent="0.15">
      <c r="A4" s="9" t="s">
        <v>2</v>
      </c>
      <c r="B4" s="10"/>
      <c r="C4" s="10"/>
      <c r="D4" s="11"/>
      <c r="E4" s="12" t="s">
        <v>3</v>
      </c>
      <c r="F4" s="4"/>
      <c r="G4" s="4"/>
      <c r="H4" s="12" t="s">
        <v>4</v>
      </c>
      <c r="I4" s="4"/>
    </row>
    <row r="5" spans="1:9" ht="13.75" customHeight="1" x14ac:dyDescent="0.15">
      <c r="A5" s="9" t="s">
        <v>5</v>
      </c>
      <c r="B5" s="10"/>
      <c r="C5" s="10"/>
      <c r="D5" s="11"/>
      <c r="E5" s="4"/>
      <c r="F5" s="8"/>
      <c r="G5" s="4"/>
      <c r="H5" s="4"/>
      <c r="I5" s="8"/>
    </row>
    <row r="6" spans="1:9" ht="13.75" customHeight="1" x14ac:dyDescent="0.15">
      <c r="A6" s="9" t="s">
        <v>6</v>
      </c>
      <c r="B6" s="10"/>
      <c r="C6" s="10"/>
      <c r="D6" s="11"/>
      <c r="E6" s="13" t="s">
        <v>84</v>
      </c>
      <c r="F6" s="14" t="s">
        <v>8</v>
      </c>
      <c r="G6" s="11"/>
      <c r="H6" s="13" t="s">
        <v>85</v>
      </c>
      <c r="I6" s="15" t="s">
        <v>8</v>
      </c>
    </row>
    <row r="7" spans="1:9" ht="13.75" customHeight="1" x14ac:dyDescent="0.15">
      <c r="A7" s="9" t="s">
        <v>10</v>
      </c>
      <c r="B7" s="10"/>
      <c r="C7" s="10"/>
      <c r="D7" s="11"/>
      <c r="E7" s="13" t="s">
        <v>86</v>
      </c>
      <c r="F7" s="14" t="s">
        <v>8</v>
      </c>
      <c r="G7" s="11"/>
      <c r="H7" s="13" t="s">
        <v>87</v>
      </c>
      <c r="I7" s="15" t="s">
        <v>8</v>
      </c>
    </row>
    <row r="8" spans="1:9" ht="13.75" customHeight="1" x14ac:dyDescent="0.15">
      <c r="A8" s="9" t="s">
        <v>13</v>
      </c>
      <c r="B8" s="10"/>
      <c r="C8" s="10"/>
      <c r="D8" s="11"/>
      <c r="E8" s="13" t="s">
        <v>88</v>
      </c>
      <c r="F8" s="14" t="s">
        <v>8</v>
      </c>
      <c r="G8" s="11"/>
      <c r="H8" s="13" t="s">
        <v>89</v>
      </c>
      <c r="I8" s="15" t="s">
        <v>8</v>
      </c>
    </row>
    <row r="9" spans="1:9" ht="13.75" customHeight="1" x14ac:dyDescent="0.15">
      <c r="A9" s="16"/>
      <c r="B9" s="17"/>
      <c r="C9" s="17"/>
      <c r="D9" s="4"/>
      <c r="E9" s="13" t="s">
        <v>90</v>
      </c>
      <c r="F9" s="14" t="s">
        <v>8</v>
      </c>
      <c r="G9" s="11"/>
      <c r="H9" s="13" t="s">
        <v>91</v>
      </c>
      <c r="I9" s="15" t="s">
        <v>8</v>
      </c>
    </row>
    <row r="10" spans="1:9" ht="13.75" customHeight="1" x14ac:dyDescent="0.15">
      <c r="A10" s="2" t="s">
        <v>18</v>
      </c>
      <c r="B10" s="3"/>
      <c r="C10" s="4"/>
      <c r="D10" s="4"/>
      <c r="E10" s="13" t="s">
        <v>92</v>
      </c>
      <c r="F10" s="14" t="s">
        <v>8</v>
      </c>
      <c r="G10" s="11"/>
      <c r="H10" s="13" t="s">
        <v>93</v>
      </c>
      <c r="I10" s="15" t="s">
        <v>8</v>
      </c>
    </row>
    <row r="11" spans="1:9" ht="13.75" customHeight="1" x14ac:dyDescent="0.15">
      <c r="A11" s="16"/>
      <c r="B11" s="4"/>
      <c r="C11" s="8"/>
      <c r="D11" s="4"/>
      <c r="E11" s="13" t="s">
        <v>94</v>
      </c>
      <c r="F11" s="14" t="s">
        <v>8</v>
      </c>
      <c r="G11" s="11"/>
      <c r="H11" s="13" t="s">
        <v>95</v>
      </c>
      <c r="I11" s="15" t="s">
        <v>8</v>
      </c>
    </row>
    <row r="12" spans="1:9" ht="24.75" customHeight="1" x14ac:dyDescent="0.15">
      <c r="A12" s="5" t="s">
        <v>23</v>
      </c>
      <c r="B12" s="18"/>
      <c r="C12" s="14" t="s">
        <v>8</v>
      </c>
      <c r="D12" s="11"/>
      <c r="E12" s="13" t="s">
        <v>96</v>
      </c>
      <c r="F12" s="14" t="s">
        <v>8</v>
      </c>
      <c r="G12" s="11"/>
      <c r="H12" s="4"/>
      <c r="I12" s="17"/>
    </row>
    <row r="13" spans="1:9" ht="13.75" customHeight="1" x14ac:dyDescent="0.15">
      <c r="A13" s="5" t="s">
        <v>25</v>
      </c>
      <c r="B13" s="18"/>
      <c r="C13" s="14" t="s">
        <v>8</v>
      </c>
      <c r="D13" s="11"/>
      <c r="E13" s="13" t="s">
        <v>97</v>
      </c>
      <c r="F13" s="14" t="s">
        <v>8</v>
      </c>
      <c r="G13" s="11"/>
      <c r="H13" s="12" t="s">
        <v>27</v>
      </c>
      <c r="I13" s="4"/>
    </row>
    <row r="14" spans="1:9" ht="13.75" customHeight="1" x14ac:dyDescent="0.15">
      <c r="A14" s="5" t="s">
        <v>28</v>
      </c>
      <c r="B14" s="18"/>
      <c r="C14" s="14" t="s">
        <v>8</v>
      </c>
      <c r="D14" s="11"/>
      <c r="E14" s="4"/>
      <c r="F14" s="17"/>
      <c r="G14" s="4"/>
      <c r="H14" s="4"/>
      <c r="I14" s="8"/>
    </row>
    <row r="15" spans="1:9" ht="13.75" customHeight="1" x14ac:dyDescent="0.15">
      <c r="A15" s="5" t="s">
        <v>29</v>
      </c>
      <c r="B15" s="18"/>
      <c r="C15" s="14" t="s">
        <v>8</v>
      </c>
      <c r="D15" s="11"/>
      <c r="E15" s="12" t="s">
        <v>30</v>
      </c>
      <c r="F15" s="4"/>
      <c r="G15" s="4"/>
      <c r="H15" s="13" t="s">
        <v>98</v>
      </c>
      <c r="I15" s="15" t="s">
        <v>8</v>
      </c>
    </row>
    <row r="16" spans="1:9" ht="13.75" customHeight="1" x14ac:dyDescent="0.15">
      <c r="A16" s="5" t="s">
        <v>32</v>
      </c>
      <c r="B16" s="18"/>
      <c r="C16" s="14" t="s">
        <v>8</v>
      </c>
      <c r="D16" s="11"/>
      <c r="E16" s="4"/>
      <c r="F16" s="8"/>
      <c r="G16" s="4"/>
      <c r="H16" s="13" t="s">
        <v>99</v>
      </c>
      <c r="I16" s="15" t="s">
        <v>8</v>
      </c>
    </row>
    <row r="17" spans="1:9" ht="13.75" customHeight="1" x14ac:dyDescent="0.15">
      <c r="A17" s="5" t="s">
        <v>34</v>
      </c>
      <c r="B17" s="18"/>
      <c r="C17" s="14" t="s">
        <v>8</v>
      </c>
      <c r="D17" s="11"/>
      <c r="E17" s="13" t="s">
        <v>100</v>
      </c>
      <c r="F17" s="14" t="s">
        <v>8</v>
      </c>
      <c r="G17" s="11"/>
      <c r="H17" s="13" t="s">
        <v>101</v>
      </c>
      <c r="I17" s="15" t="s">
        <v>8</v>
      </c>
    </row>
    <row r="18" spans="1:9" ht="13.75" customHeight="1" x14ac:dyDescent="0.15">
      <c r="A18" s="5" t="s">
        <v>37</v>
      </c>
      <c r="B18" s="18"/>
      <c r="C18" s="14" t="s">
        <v>8</v>
      </c>
      <c r="D18" s="11"/>
      <c r="E18" s="13" t="s">
        <v>102</v>
      </c>
      <c r="F18" s="14" t="s">
        <v>8</v>
      </c>
      <c r="G18" s="11"/>
      <c r="H18" s="13" t="s">
        <v>103</v>
      </c>
      <c r="I18" s="15" t="s">
        <v>8</v>
      </c>
    </row>
    <row r="19" spans="1:9" ht="13.75" customHeight="1" x14ac:dyDescent="0.15">
      <c r="A19" s="5" t="s">
        <v>40</v>
      </c>
      <c r="B19" s="18"/>
      <c r="C19" s="14" t="s">
        <v>8</v>
      </c>
      <c r="D19" s="11"/>
      <c r="E19" s="13" t="s">
        <v>104</v>
      </c>
      <c r="F19" s="14" t="s">
        <v>8</v>
      </c>
      <c r="G19" s="11"/>
      <c r="H19" s="13" t="s">
        <v>105</v>
      </c>
      <c r="I19" s="15" t="s">
        <v>8</v>
      </c>
    </row>
    <row r="20" spans="1:9" ht="13.75" customHeight="1" x14ac:dyDescent="0.15">
      <c r="A20" s="16"/>
      <c r="B20" s="4"/>
      <c r="C20" s="17"/>
      <c r="D20" s="4"/>
      <c r="E20" s="13" t="s">
        <v>106</v>
      </c>
      <c r="F20" s="14" t="s">
        <v>8</v>
      </c>
      <c r="G20" s="11"/>
      <c r="H20" s="13" t="s">
        <v>107</v>
      </c>
      <c r="I20" s="15" t="s">
        <v>8</v>
      </c>
    </row>
    <row r="21" spans="1:9" ht="13.75" customHeight="1" x14ac:dyDescent="0.15">
      <c r="A21" s="2" t="s">
        <v>45</v>
      </c>
      <c r="B21" s="3"/>
      <c r="C21" s="4"/>
      <c r="D21" s="4"/>
      <c r="E21" s="13" t="s">
        <v>108</v>
      </c>
      <c r="F21" s="14" t="s">
        <v>8</v>
      </c>
      <c r="G21" s="11"/>
      <c r="H21" s="4"/>
      <c r="I21" s="17"/>
    </row>
    <row r="22" spans="1:9" ht="13.75" customHeight="1" x14ac:dyDescent="0.15">
      <c r="A22" s="16"/>
      <c r="B22" s="4"/>
      <c r="C22" s="8"/>
      <c r="D22" s="4"/>
      <c r="E22" s="13" t="s">
        <v>109</v>
      </c>
      <c r="F22" s="14" t="s">
        <v>8</v>
      </c>
      <c r="G22" s="11"/>
      <c r="H22" s="12" t="s">
        <v>48</v>
      </c>
      <c r="I22" s="4"/>
    </row>
    <row r="23" spans="1:9" ht="13.75" customHeight="1" x14ac:dyDescent="0.15">
      <c r="A23" s="5" t="s">
        <v>49</v>
      </c>
      <c r="B23" s="18"/>
      <c r="C23" s="14" t="s">
        <v>8</v>
      </c>
      <c r="D23" s="11"/>
      <c r="E23" s="13" t="s">
        <v>110</v>
      </c>
      <c r="F23" s="14" t="s">
        <v>8</v>
      </c>
      <c r="G23" s="11"/>
      <c r="H23" s="4"/>
      <c r="I23" s="8"/>
    </row>
    <row r="24" spans="1:9" ht="13.75" customHeight="1" x14ac:dyDescent="0.15">
      <c r="A24" s="5" t="s">
        <v>51</v>
      </c>
      <c r="B24" s="18"/>
      <c r="C24" s="14" t="s">
        <v>8</v>
      </c>
      <c r="D24" s="11"/>
      <c r="E24" s="13" t="s">
        <v>111</v>
      </c>
      <c r="F24" s="14" t="s">
        <v>8</v>
      </c>
      <c r="G24" s="11"/>
      <c r="H24" s="13" t="s">
        <v>53</v>
      </c>
      <c r="I24" s="15" t="s">
        <v>8</v>
      </c>
    </row>
    <row r="25" spans="1:9" ht="13.75" customHeight="1" x14ac:dyDescent="0.15">
      <c r="A25" s="5" t="s">
        <v>54</v>
      </c>
      <c r="B25" s="18"/>
      <c r="C25" s="14" t="s">
        <v>8</v>
      </c>
      <c r="D25" s="11"/>
      <c r="E25" s="13" t="s">
        <v>112</v>
      </c>
      <c r="F25" s="14" t="s">
        <v>8</v>
      </c>
      <c r="G25" s="11"/>
      <c r="H25" s="13" t="s">
        <v>56</v>
      </c>
      <c r="I25" s="15" t="s">
        <v>8</v>
      </c>
    </row>
    <row r="26" spans="1:9" ht="13.75" customHeight="1" x14ac:dyDescent="0.15">
      <c r="A26" s="5" t="s">
        <v>57</v>
      </c>
      <c r="B26" s="18"/>
      <c r="C26" s="14" t="s">
        <v>8</v>
      </c>
      <c r="D26" s="11"/>
      <c r="E26" s="13" t="s">
        <v>113</v>
      </c>
      <c r="F26" s="14" t="s">
        <v>8</v>
      </c>
      <c r="G26" s="11"/>
      <c r="H26" s="4"/>
      <c r="I26" s="17"/>
    </row>
    <row r="27" spans="1:9" ht="13.75" customHeight="1" x14ac:dyDescent="0.15">
      <c r="A27" s="5" t="s">
        <v>59</v>
      </c>
      <c r="B27" s="18"/>
      <c r="C27" s="14" t="s">
        <v>8</v>
      </c>
      <c r="D27" s="11"/>
      <c r="E27" s="13" t="s">
        <v>114</v>
      </c>
      <c r="F27" s="14" t="s">
        <v>8</v>
      </c>
      <c r="G27" s="11"/>
      <c r="H27" s="4"/>
      <c r="I27" s="4"/>
    </row>
    <row r="28" spans="1:9" ht="13.75" customHeight="1" x14ac:dyDescent="0.15">
      <c r="A28" s="5" t="s">
        <v>61</v>
      </c>
      <c r="B28" s="18"/>
      <c r="C28" s="14" t="s">
        <v>8</v>
      </c>
      <c r="D28" s="11"/>
      <c r="E28" s="13" t="s">
        <v>115</v>
      </c>
      <c r="F28" s="14" t="s">
        <v>8</v>
      </c>
      <c r="G28" s="11"/>
      <c r="H28" s="12" t="s">
        <v>63</v>
      </c>
      <c r="I28" s="4"/>
    </row>
    <row r="29" spans="1:9" ht="13.75" customHeight="1" x14ac:dyDescent="0.15">
      <c r="A29" s="5" t="s">
        <v>64</v>
      </c>
      <c r="B29" s="18"/>
      <c r="C29" s="14" t="s">
        <v>8</v>
      </c>
      <c r="D29" s="11"/>
      <c r="E29" s="4"/>
      <c r="F29" s="17"/>
      <c r="G29" s="4"/>
      <c r="H29" s="4"/>
      <c r="I29" s="8"/>
    </row>
    <row r="30" spans="1:9" ht="13.75" customHeight="1" x14ac:dyDescent="0.15">
      <c r="A30" s="5" t="s">
        <v>65</v>
      </c>
      <c r="B30" s="18"/>
      <c r="C30" s="14" t="s">
        <v>8</v>
      </c>
      <c r="D30" s="11"/>
      <c r="E30" s="12" t="s">
        <v>66</v>
      </c>
      <c r="F30" s="4"/>
      <c r="G30" s="4"/>
      <c r="H30" s="13" t="s">
        <v>67</v>
      </c>
      <c r="I30" s="19">
        <f>MAX(SUM(F6:F13)-8,0)/24*10</f>
        <v>0</v>
      </c>
    </row>
    <row r="31" spans="1:9" ht="13.75" customHeight="1" x14ac:dyDescent="0.15">
      <c r="A31" s="5" t="s">
        <v>68</v>
      </c>
      <c r="B31" s="18"/>
      <c r="C31" s="14" t="s">
        <v>8</v>
      </c>
      <c r="D31" s="11"/>
      <c r="E31" s="4"/>
      <c r="F31" s="8"/>
      <c r="G31" s="4"/>
      <c r="H31" s="13" t="s">
        <v>69</v>
      </c>
      <c r="I31" s="19">
        <f>MAX(SUM(F17:F28)-24,0)/24*10</f>
        <v>0</v>
      </c>
    </row>
    <row r="32" spans="1:9" ht="13.75" customHeight="1" x14ac:dyDescent="0.15">
      <c r="A32" s="5" t="s">
        <v>70</v>
      </c>
      <c r="B32" s="18"/>
      <c r="C32" s="14" t="s">
        <v>8</v>
      </c>
      <c r="D32" s="11"/>
      <c r="E32" s="13" t="s">
        <v>116</v>
      </c>
      <c r="F32" s="14" t="s">
        <v>8</v>
      </c>
      <c r="G32" s="11"/>
      <c r="H32" s="13" t="s">
        <v>72</v>
      </c>
      <c r="I32" s="19">
        <f>6*SUM(F32:F37)/24+2*SUM(C27)/4+2*(MIN(SUM(C28),SUM(C27))+MIN(SUM(C29),SUM(C27))+MIN(SUM(C30),SUM(C27)))/12</f>
        <v>0</v>
      </c>
    </row>
    <row r="33" spans="1:9" ht="13.75" customHeight="1" x14ac:dyDescent="0.15">
      <c r="A33" s="16"/>
      <c r="B33" s="4"/>
      <c r="C33" s="17"/>
      <c r="D33" s="4"/>
      <c r="E33" s="13" t="s">
        <v>117</v>
      </c>
      <c r="F33" s="14" t="s">
        <v>8</v>
      </c>
      <c r="G33" s="11"/>
      <c r="H33" s="13" t="s">
        <v>74</v>
      </c>
      <c r="I33" s="19">
        <f>4*SUM(C25)/4+2*SUM(C23)/4+2*MIN(SUM(C26),SUM(C25))/4+2*SUM(I10,I11,I19,I20)/16</f>
        <v>0</v>
      </c>
    </row>
    <row r="34" spans="1:9" ht="13.75" customHeight="1" x14ac:dyDescent="0.15">
      <c r="A34" s="2"/>
      <c r="B34" s="4"/>
      <c r="C34" s="4"/>
      <c r="D34" s="4"/>
      <c r="E34" s="13" t="s">
        <v>118</v>
      </c>
      <c r="F34" s="14" t="s">
        <v>8</v>
      </c>
      <c r="G34" s="11"/>
      <c r="H34" s="13" t="s">
        <v>76</v>
      </c>
      <c r="I34" s="19">
        <f>SUM(I25)/4*10</f>
        <v>0</v>
      </c>
    </row>
    <row r="35" spans="1:9" ht="13.75" customHeight="1" x14ac:dyDescent="0.15">
      <c r="A35" s="16"/>
      <c r="B35" s="4"/>
      <c r="C35" s="4"/>
      <c r="D35" s="4"/>
      <c r="E35" s="13" t="s">
        <v>119</v>
      </c>
      <c r="F35" s="14" t="s">
        <v>8</v>
      </c>
      <c r="G35" s="11"/>
      <c r="H35" s="13" t="s">
        <v>78</v>
      </c>
      <c r="I35" s="19">
        <f>SUM(I6:I11)/24*10</f>
        <v>0</v>
      </c>
    </row>
    <row r="36" spans="1:9" ht="13.75" customHeight="1" x14ac:dyDescent="0.15">
      <c r="A36" s="5"/>
      <c r="B36" s="4"/>
      <c r="C36" s="4"/>
      <c r="D36" s="4"/>
      <c r="E36" s="13" t="s">
        <v>120</v>
      </c>
      <c r="F36" s="14" t="s">
        <v>8</v>
      </c>
      <c r="G36" s="11"/>
      <c r="H36" s="13" t="s">
        <v>80</v>
      </c>
      <c r="I36" s="19">
        <f>SUM(I15:I20)/24*10</f>
        <v>0</v>
      </c>
    </row>
    <row r="37" spans="1:9" ht="13.75" customHeight="1" x14ac:dyDescent="0.15">
      <c r="A37" s="5"/>
      <c r="B37" s="4"/>
      <c r="C37" s="4"/>
      <c r="D37" s="4"/>
      <c r="E37" s="13" t="s">
        <v>121</v>
      </c>
      <c r="F37" s="20" t="s">
        <v>8</v>
      </c>
      <c r="G37" s="11"/>
      <c r="H37" s="13" t="s">
        <v>82</v>
      </c>
      <c r="I37" s="21">
        <f>0.18*I30+0.18*I31+0.14*I32+0.14*I33+0.08*I34+0.08*I35+0.08*I36+0.8*IF(C32="-",0,C32+1)/5+0.2*SUM(C24)/4+0.2*SUM(C31)/4</f>
        <v>0</v>
      </c>
    </row>
  </sheetData>
  <dataValidations count="3">
    <dataValidation type="list" allowBlank="1" showInputMessage="1" showErrorMessage="1" sqref="F6:F13 C17:C18" xr:uid="{00000000-0002-0000-0100-000000000000}">
      <formula1>"-,0,1,3,4"</formula1>
    </dataValidation>
    <dataValidation type="list" allowBlank="1" showInputMessage="1" showErrorMessage="1" sqref="I6:I11 C13:C16 I15:I20 F17:F24 C19 C23:C32 I24:I25 F25:F28 F32:F37" xr:uid="{00000000-0002-0000-0100-000001000000}">
      <formula1>"-,0,1,2,3,4"</formula1>
    </dataValidation>
    <dataValidation type="list" allowBlank="1" showInputMessage="1" showErrorMessage="1" sqref="C12" xr:uid="{00000000-0002-0000-0100-000002000000}">
      <formula1>"-,0,4"</formula1>
    </dataValidation>
  </dataValidations>
  <pageMargins left="0.75" right="0.75" top="1" bottom="1" header="0.5" footer="0.5"/>
  <pageSetup orientation="landscape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7"/>
  <sheetViews>
    <sheetView showGridLines="0" workbookViewId="0"/>
  </sheetViews>
  <sheetFormatPr baseColWidth="10" defaultColWidth="8.83203125" defaultRowHeight="12.75" customHeight="1" x14ac:dyDescent="0.15"/>
  <cols>
    <col min="1" max="1" width="37.6640625" style="1" customWidth="1"/>
    <col min="2" max="2" width="30.6640625" style="1" customWidth="1"/>
    <col min="3" max="3" width="6.33203125" style="1" customWidth="1"/>
    <col min="4" max="4" width="3" style="1" customWidth="1"/>
    <col min="5" max="5" width="60.6640625" style="1" customWidth="1"/>
    <col min="6" max="6" width="6.33203125" style="1" customWidth="1"/>
    <col min="7" max="7" width="3" style="1" customWidth="1"/>
    <col min="8" max="8" width="56.33203125" style="1" customWidth="1"/>
    <col min="9" max="9" width="6.33203125" style="1" customWidth="1"/>
    <col min="10" max="10" width="8.83203125" style="1" customWidth="1"/>
    <col min="11" max="16384" width="8.83203125" style="1"/>
  </cols>
  <sheetData>
    <row r="1" spans="1:9" ht="13.75" customHeight="1" x14ac:dyDescent="0.15">
      <c r="A1" s="2" t="s">
        <v>0</v>
      </c>
      <c r="B1" s="3"/>
      <c r="C1" s="4"/>
      <c r="D1" s="4"/>
      <c r="E1" s="4"/>
      <c r="F1" s="4"/>
      <c r="G1" s="4"/>
      <c r="H1" s="16"/>
      <c r="I1" s="4"/>
    </row>
    <row r="2" spans="1:9" ht="13.75" customHeight="1" x14ac:dyDescent="0.15">
      <c r="A2" s="5" t="s">
        <v>122</v>
      </c>
      <c r="B2" s="3"/>
      <c r="C2" s="4"/>
      <c r="D2" s="4"/>
      <c r="E2" s="4"/>
      <c r="F2" s="4"/>
      <c r="G2" s="4"/>
      <c r="H2" s="16"/>
      <c r="I2" s="4"/>
    </row>
    <row r="3" spans="1:9" ht="13.75" customHeight="1" x14ac:dyDescent="0.15">
      <c r="A3" s="6"/>
      <c r="B3" s="7"/>
      <c r="C3" s="8"/>
      <c r="D3" s="4"/>
      <c r="E3" s="4"/>
      <c r="F3" s="4"/>
      <c r="G3" s="4"/>
      <c r="H3" s="16"/>
      <c r="I3" s="4"/>
    </row>
    <row r="4" spans="1:9" ht="13.75" customHeight="1" x14ac:dyDescent="0.15">
      <c r="A4" s="9" t="s">
        <v>2</v>
      </c>
      <c r="B4" s="10"/>
      <c r="C4" s="10"/>
      <c r="D4" s="11"/>
      <c r="E4" s="12" t="s">
        <v>3</v>
      </c>
      <c r="F4" s="4"/>
      <c r="G4" s="4"/>
      <c r="H4" s="2" t="s">
        <v>4</v>
      </c>
      <c r="I4" s="4"/>
    </row>
    <row r="5" spans="1:9" ht="13.75" customHeight="1" x14ac:dyDescent="0.15">
      <c r="A5" s="9" t="s">
        <v>5</v>
      </c>
      <c r="B5" s="10"/>
      <c r="C5" s="10"/>
      <c r="D5" s="11"/>
      <c r="E5" s="4"/>
      <c r="F5" s="8"/>
      <c r="G5" s="4"/>
      <c r="H5" s="16"/>
      <c r="I5" s="8"/>
    </row>
    <row r="6" spans="1:9" ht="13.75" customHeight="1" x14ac:dyDescent="0.15">
      <c r="A6" s="9" t="s">
        <v>6</v>
      </c>
      <c r="B6" s="10"/>
      <c r="C6" s="10"/>
      <c r="D6" s="11"/>
      <c r="E6" s="13" t="s">
        <v>123</v>
      </c>
      <c r="F6" s="14" t="s">
        <v>8</v>
      </c>
      <c r="G6" s="11"/>
      <c r="H6" s="9" t="s">
        <v>124</v>
      </c>
      <c r="I6" s="15" t="s">
        <v>8</v>
      </c>
    </row>
    <row r="7" spans="1:9" ht="13.75" customHeight="1" x14ac:dyDescent="0.15">
      <c r="A7" s="9" t="s">
        <v>10</v>
      </c>
      <c r="B7" s="10"/>
      <c r="C7" s="10"/>
      <c r="D7" s="11"/>
      <c r="E7" s="13" t="s">
        <v>125</v>
      </c>
      <c r="F7" s="14" t="s">
        <v>8</v>
      </c>
      <c r="G7" s="11"/>
      <c r="H7" s="9" t="s">
        <v>126</v>
      </c>
      <c r="I7" s="15" t="s">
        <v>8</v>
      </c>
    </row>
    <row r="8" spans="1:9" ht="13.75" customHeight="1" x14ac:dyDescent="0.15">
      <c r="A8" s="9" t="s">
        <v>13</v>
      </c>
      <c r="B8" s="10"/>
      <c r="C8" s="10"/>
      <c r="D8" s="11"/>
      <c r="E8" s="13" t="s">
        <v>127</v>
      </c>
      <c r="F8" s="14" t="s">
        <v>8</v>
      </c>
      <c r="G8" s="11"/>
      <c r="H8" s="9" t="s">
        <v>128</v>
      </c>
      <c r="I8" s="15" t="s">
        <v>8</v>
      </c>
    </row>
    <row r="9" spans="1:9" ht="13.75" customHeight="1" x14ac:dyDescent="0.15">
      <c r="A9" s="16"/>
      <c r="B9" s="17"/>
      <c r="C9" s="17"/>
      <c r="D9" s="4"/>
      <c r="E9" s="13" t="s">
        <v>129</v>
      </c>
      <c r="F9" s="14" t="s">
        <v>8</v>
      </c>
      <c r="G9" s="11"/>
      <c r="H9" s="9" t="s">
        <v>130</v>
      </c>
      <c r="I9" s="15" t="s">
        <v>8</v>
      </c>
    </row>
    <row r="10" spans="1:9" ht="13.75" customHeight="1" x14ac:dyDescent="0.15">
      <c r="A10" s="2" t="s">
        <v>18</v>
      </c>
      <c r="B10" s="3"/>
      <c r="C10" s="4"/>
      <c r="D10" s="4"/>
      <c r="E10" s="13" t="s">
        <v>131</v>
      </c>
      <c r="F10" s="14" t="s">
        <v>8</v>
      </c>
      <c r="G10" s="11"/>
      <c r="H10" s="9" t="s">
        <v>132</v>
      </c>
      <c r="I10" s="15" t="s">
        <v>8</v>
      </c>
    </row>
    <row r="11" spans="1:9" ht="13.75" customHeight="1" x14ac:dyDescent="0.15">
      <c r="A11" s="16"/>
      <c r="B11" s="4"/>
      <c r="C11" s="8"/>
      <c r="D11" s="4"/>
      <c r="E11" s="13" t="s">
        <v>133</v>
      </c>
      <c r="F11" s="14" t="s">
        <v>8</v>
      </c>
      <c r="G11" s="11"/>
      <c r="H11" s="9" t="s">
        <v>134</v>
      </c>
      <c r="I11" s="15" t="s">
        <v>8</v>
      </c>
    </row>
    <row r="12" spans="1:9" ht="24.75" customHeight="1" x14ac:dyDescent="0.15">
      <c r="A12" s="5" t="s">
        <v>23</v>
      </c>
      <c r="B12" s="18"/>
      <c r="C12" s="14" t="s">
        <v>8</v>
      </c>
      <c r="D12" s="11"/>
      <c r="E12" s="13" t="s">
        <v>135</v>
      </c>
      <c r="F12" s="14" t="s">
        <v>8</v>
      </c>
      <c r="G12" s="11"/>
      <c r="H12" s="16"/>
      <c r="I12" s="17"/>
    </row>
    <row r="13" spans="1:9" ht="13.75" customHeight="1" x14ac:dyDescent="0.15">
      <c r="A13" s="5" t="s">
        <v>25</v>
      </c>
      <c r="B13" s="18"/>
      <c r="C13" s="14" t="s">
        <v>8</v>
      </c>
      <c r="D13" s="11"/>
      <c r="E13" s="13" t="s">
        <v>136</v>
      </c>
      <c r="F13" s="14" t="s">
        <v>8</v>
      </c>
      <c r="G13" s="11"/>
      <c r="H13" s="2" t="s">
        <v>27</v>
      </c>
      <c r="I13" s="4"/>
    </row>
    <row r="14" spans="1:9" ht="13.75" customHeight="1" x14ac:dyDescent="0.15">
      <c r="A14" s="5" t="s">
        <v>28</v>
      </c>
      <c r="B14" s="18"/>
      <c r="C14" s="14" t="s">
        <v>8</v>
      </c>
      <c r="D14" s="11"/>
      <c r="E14" s="4"/>
      <c r="F14" s="17"/>
      <c r="G14" s="4"/>
      <c r="H14" s="16"/>
      <c r="I14" s="8"/>
    </row>
    <row r="15" spans="1:9" ht="13.75" customHeight="1" x14ac:dyDescent="0.15">
      <c r="A15" s="5" t="s">
        <v>29</v>
      </c>
      <c r="B15" s="18"/>
      <c r="C15" s="14" t="s">
        <v>8</v>
      </c>
      <c r="D15" s="11"/>
      <c r="E15" s="12" t="s">
        <v>30</v>
      </c>
      <c r="F15" s="4"/>
      <c r="G15" s="4"/>
      <c r="H15" s="9" t="s">
        <v>137</v>
      </c>
      <c r="I15" s="15" t="s">
        <v>8</v>
      </c>
    </row>
    <row r="16" spans="1:9" ht="13.75" customHeight="1" x14ac:dyDescent="0.15">
      <c r="A16" s="5" t="s">
        <v>32</v>
      </c>
      <c r="B16" s="18"/>
      <c r="C16" s="14" t="s">
        <v>8</v>
      </c>
      <c r="D16" s="11"/>
      <c r="E16" s="4"/>
      <c r="F16" s="8"/>
      <c r="G16" s="4"/>
      <c r="H16" s="9" t="s">
        <v>138</v>
      </c>
      <c r="I16" s="15" t="s">
        <v>8</v>
      </c>
    </row>
    <row r="17" spans="1:9" ht="13.75" customHeight="1" x14ac:dyDescent="0.15">
      <c r="A17" s="5" t="s">
        <v>34</v>
      </c>
      <c r="B17" s="18"/>
      <c r="C17" s="14" t="s">
        <v>8</v>
      </c>
      <c r="D17" s="11"/>
      <c r="E17" s="13" t="s">
        <v>139</v>
      </c>
      <c r="F17" s="14" t="s">
        <v>8</v>
      </c>
      <c r="G17" s="11"/>
      <c r="H17" s="9" t="s">
        <v>140</v>
      </c>
      <c r="I17" s="15" t="s">
        <v>8</v>
      </c>
    </row>
    <row r="18" spans="1:9" ht="13.75" customHeight="1" x14ac:dyDescent="0.15">
      <c r="A18" s="5" t="s">
        <v>37</v>
      </c>
      <c r="B18" s="18"/>
      <c r="C18" s="14" t="s">
        <v>8</v>
      </c>
      <c r="D18" s="11"/>
      <c r="E18" s="13" t="s">
        <v>141</v>
      </c>
      <c r="F18" s="14" t="s">
        <v>8</v>
      </c>
      <c r="G18" s="11"/>
      <c r="H18" s="9" t="s">
        <v>142</v>
      </c>
      <c r="I18" s="15" t="s">
        <v>8</v>
      </c>
    </row>
    <row r="19" spans="1:9" ht="13.75" customHeight="1" x14ac:dyDescent="0.15">
      <c r="A19" s="5" t="s">
        <v>40</v>
      </c>
      <c r="B19" s="18"/>
      <c r="C19" s="14" t="s">
        <v>8</v>
      </c>
      <c r="D19" s="11"/>
      <c r="E19" s="13" t="s">
        <v>143</v>
      </c>
      <c r="F19" s="14" t="s">
        <v>8</v>
      </c>
      <c r="G19" s="11"/>
      <c r="H19" s="9" t="s">
        <v>144</v>
      </c>
      <c r="I19" s="15" t="s">
        <v>8</v>
      </c>
    </row>
    <row r="20" spans="1:9" ht="13.75" customHeight="1" x14ac:dyDescent="0.15">
      <c r="A20" s="16"/>
      <c r="B20" s="4"/>
      <c r="C20" s="17"/>
      <c r="D20" s="4"/>
      <c r="E20" s="13" t="s">
        <v>145</v>
      </c>
      <c r="F20" s="14" t="s">
        <v>8</v>
      </c>
      <c r="G20" s="11"/>
      <c r="H20" s="9" t="s">
        <v>146</v>
      </c>
      <c r="I20" s="15" t="s">
        <v>8</v>
      </c>
    </row>
    <row r="21" spans="1:9" ht="13.75" customHeight="1" x14ac:dyDescent="0.15">
      <c r="A21" s="2" t="s">
        <v>45</v>
      </c>
      <c r="B21" s="3"/>
      <c r="C21" s="4"/>
      <c r="D21" s="4"/>
      <c r="E21" s="13" t="s">
        <v>147</v>
      </c>
      <c r="F21" s="14" t="s">
        <v>8</v>
      </c>
      <c r="G21" s="11"/>
      <c r="H21" s="16"/>
      <c r="I21" s="17"/>
    </row>
    <row r="22" spans="1:9" ht="13.75" customHeight="1" x14ac:dyDescent="0.15">
      <c r="A22" s="16"/>
      <c r="B22" s="4"/>
      <c r="C22" s="8"/>
      <c r="D22" s="4"/>
      <c r="E22" s="13" t="s">
        <v>148</v>
      </c>
      <c r="F22" s="14" t="s">
        <v>8</v>
      </c>
      <c r="G22" s="11"/>
      <c r="H22" s="2" t="s">
        <v>48</v>
      </c>
      <c r="I22" s="4"/>
    </row>
    <row r="23" spans="1:9" ht="13.75" customHeight="1" x14ac:dyDescent="0.15">
      <c r="A23" s="5" t="s">
        <v>49</v>
      </c>
      <c r="B23" s="18"/>
      <c r="C23" s="14" t="s">
        <v>8</v>
      </c>
      <c r="D23" s="11"/>
      <c r="E23" s="13" t="s">
        <v>149</v>
      </c>
      <c r="F23" s="14" t="s">
        <v>8</v>
      </c>
      <c r="G23" s="11"/>
      <c r="H23" s="16"/>
      <c r="I23" s="8"/>
    </row>
    <row r="24" spans="1:9" ht="13.75" customHeight="1" x14ac:dyDescent="0.15">
      <c r="A24" s="5" t="s">
        <v>51</v>
      </c>
      <c r="B24" s="18"/>
      <c r="C24" s="14" t="s">
        <v>8</v>
      </c>
      <c r="D24" s="11"/>
      <c r="E24" s="13" t="s">
        <v>150</v>
      </c>
      <c r="F24" s="14" t="s">
        <v>8</v>
      </c>
      <c r="G24" s="11"/>
      <c r="H24" s="9" t="s">
        <v>53</v>
      </c>
      <c r="I24" s="15" t="s">
        <v>8</v>
      </c>
    </row>
    <row r="25" spans="1:9" ht="13.75" customHeight="1" x14ac:dyDescent="0.15">
      <c r="A25" s="5" t="s">
        <v>54</v>
      </c>
      <c r="B25" s="18"/>
      <c r="C25" s="14" t="s">
        <v>8</v>
      </c>
      <c r="D25" s="11"/>
      <c r="E25" s="13" t="s">
        <v>151</v>
      </c>
      <c r="F25" s="14" t="s">
        <v>8</v>
      </c>
      <c r="G25" s="11"/>
      <c r="H25" s="9" t="s">
        <v>56</v>
      </c>
      <c r="I25" s="15" t="s">
        <v>8</v>
      </c>
    </row>
    <row r="26" spans="1:9" ht="13.75" customHeight="1" x14ac:dyDescent="0.15">
      <c r="A26" s="5" t="s">
        <v>57</v>
      </c>
      <c r="B26" s="18"/>
      <c r="C26" s="14" t="s">
        <v>8</v>
      </c>
      <c r="D26" s="11"/>
      <c r="E26" s="13" t="s">
        <v>152</v>
      </c>
      <c r="F26" s="14" t="s">
        <v>8</v>
      </c>
      <c r="G26" s="11"/>
      <c r="H26" s="16"/>
      <c r="I26" s="17"/>
    </row>
    <row r="27" spans="1:9" ht="13.75" customHeight="1" x14ac:dyDescent="0.15">
      <c r="A27" s="5" t="s">
        <v>59</v>
      </c>
      <c r="B27" s="18"/>
      <c r="C27" s="14" t="s">
        <v>8</v>
      </c>
      <c r="D27" s="11"/>
      <c r="E27" s="13" t="s">
        <v>153</v>
      </c>
      <c r="F27" s="14" t="s">
        <v>8</v>
      </c>
      <c r="G27" s="11"/>
      <c r="H27" s="16"/>
      <c r="I27" s="4"/>
    </row>
    <row r="28" spans="1:9" ht="13.75" customHeight="1" x14ac:dyDescent="0.15">
      <c r="A28" s="5" t="s">
        <v>61</v>
      </c>
      <c r="B28" s="18"/>
      <c r="C28" s="14" t="s">
        <v>8</v>
      </c>
      <c r="D28" s="11"/>
      <c r="E28" s="13" t="s">
        <v>154</v>
      </c>
      <c r="F28" s="14" t="s">
        <v>8</v>
      </c>
      <c r="G28" s="11"/>
      <c r="H28" s="2" t="s">
        <v>63</v>
      </c>
      <c r="I28" s="4"/>
    </row>
    <row r="29" spans="1:9" ht="13.75" customHeight="1" x14ac:dyDescent="0.15">
      <c r="A29" s="5" t="s">
        <v>64</v>
      </c>
      <c r="B29" s="18"/>
      <c r="C29" s="14" t="s">
        <v>8</v>
      </c>
      <c r="D29" s="11"/>
      <c r="E29" s="4"/>
      <c r="F29" s="17"/>
      <c r="G29" s="4"/>
      <c r="H29" s="16"/>
      <c r="I29" s="8"/>
    </row>
    <row r="30" spans="1:9" ht="13.75" customHeight="1" x14ac:dyDescent="0.15">
      <c r="A30" s="5" t="s">
        <v>65</v>
      </c>
      <c r="B30" s="18"/>
      <c r="C30" s="14" t="s">
        <v>8</v>
      </c>
      <c r="D30" s="11"/>
      <c r="E30" s="12" t="s">
        <v>66</v>
      </c>
      <c r="F30" s="4"/>
      <c r="G30" s="4"/>
      <c r="H30" s="9" t="s">
        <v>67</v>
      </c>
      <c r="I30" s="19">
        <f>MAX(SUM(F6:F13)-8,0)/24*10</f>
        <v>0</v>
      </c>
    </row>
    <row r="31" spans="1:9" ht="13.75" customHeight="1" x14ac:dyDescent="0.15">
      <c r="A31" s="5" t="s">
        <v>68</v>
      </c>
      <c r="B31" s="18"/>
      <c r="C31" s="14" t="s">
        <v>8</v>
      </c>
      <c r="D31" s="11"/>
      <c r="E31" s="4"/>
      <c r="F31" s="8"/>
      <c r="G31" s="4"/>
      <c r="H31" s="9" t="s">
        <v>69</v>
      </c>
      <c r="I31" s="19">
        <f>MAX(SUM(F17:F28)-24,0)/24*10</f>
        <v>0</v>
      </c>
    </row>
    <row r="32" spans="1:9" ht="13.75" customHeight="1" x14ac:dyDescent="0.15">
      <c r="A32" s="5" t="s">
        <v>70</v>
      </c>
      <c r="B32" s="18"/>
      <c r="C32" s="14" t="s">
        <v>8</v>
      </c>
      <c r="D32" s="11"/>
      <c r="E32" s="13" t="s">
        <v>155</v>
      </c>
      <c r="F32" s="14" t="s">
        <v>8</v>
      </c>
      <c r="G32" s="11"/>
      <c r="H32" s="9" t="s">
        <v>72</v>
      </c>
      <c r="I32" s="19">
        <f>6*SUM(F32:F37)/24+2*SUM(C27)/4+2*(MIN(SUM(C28),SUM(C27))+MIN(SUM(C29),SUM(C27))+MIN(SUM(C30),SUM(C27)))/12</f>
        <v>0</v>
      </c>
    </row>
    <row r="33" spans="1:9" ht="13.75" customHeight="1" x14ac:dyDescent="0.15">
      <c r="A33" s="16"/>
      <c r="B33" s="4"/>
      <c r="C33" s="17"/>
      <c r="D33" s="4"/>
      <c r="E33" s="13" t="s">
        <v>156</v>
      </c>
      <c r="F33" s="14" t="s">
        <v>8</v>
      </c>
      <c r="G33" s="11"/>
      <c r="H33" s="9" t="s">
        <v>74</v>
      </c>
      <c r="I33" s="19">
        <f>4*SUM(C25)/4+2*SUM(C23)/4+2*MIN(SUM(C26),SUM(C25))/4+2*SUM(I10,I11,I19,I20)/16</f>
        <v>0</v>
      </c>
    </row>
    <row r="34" spans="1:9" ht="13.75" customHeight="1" x14ac:dyDescent="0.15">
      <c r="A34" s="16"/>
      <c r="B34" s="4"/>
      <c r="C34" s="4"/>
      <c r="D34" s="4"/>
      <c r="E34" s="13" t="s">
        <v>157</v>
      </c>
      <c r="F34" s="14" t="s">
        <v>8</v>
      </c>
      <c r="G34" s="11"/>
      <c r="H34" s="9" t="s">
        <v>76</v>
      </c>
      <c r="I34" s="19">
        <f>SUM(I25)/4*10</f>
        <v>0</v>
      </c>
    </row>
    <row r="35" spans="1:9" ht="13.75" customHeight="1" x14ac:dyDescent="0.15">
      <c r="A35" s="16"/>
      <c r="B35" s="4"/>
      <c r="C35" s="4"/>
      <c r="D35" s="4"/>
      <c r="E35" s="13" t="s">
        <v>158</v>
      </c>
      <c r="F35" s="14" t="s">
        <v>8</v>
      </c>
      <c r="G35" s="11"/>
      <c r="H35" s="9" t="s">
        <v>78</v>
      </c>
      <c r="I35" s="19">
        <f>SUM(I6:I11)/24*10</f>
        <v>0</v>
      </c>
    </row>
    <row r="36" spans="1:9" ht="13.75" customHeight="1" x14ac:dyDescent="0.15">
      <c r="A36" s="16"/>
      <c r="B36" s="4"/>
      <c r="C36" s="4"/>
      <c r="D36" s="4"/>
      <c r="E36" s="13" t="s">
        <v>159</v>
      </c>
      <c r="F36" s="14" t="s">
        <v>8</v>
      </c>
      <c r="G36" s="11"/>
      <c r="H36" s="9" t="s">
        <v>80</v>
      </c>
      <c r="I36" s="19">
        <f>SUM(I15:I20)/24*10</f>
        <v>0</v>
      </c>
    </row>
    <row r="37" spans="1:9" ht="13.75" customHeight="1" x14ac:dyDescent="0.15">
      <c r="A37" s="16"/>
      <c r="B37" s="4"/>
      <c r="C37" s="4"/>
      <c r="D37" s="4"/>
      <c r="E37" s="13" t="s">
        <v>160</v>
      </c>
      <c r="F37" s="20" t="s">
        <v>8</v>
      </c>
      <c r="G37" s="11"/>
      <c r="H37" s="9" t="s">
        <v>82</v>
      </c>
      <c r="I37" s="21">
        <f>0.18*I30+0.18*I31+0.14*I32+0.14*I33+0.08*I34+0.08*I35+0.08*I36+0.8*IF(C32="-",0,C32+1)/5+0.2*SUM(C24)/4+0.2*SUM(C31)/4</f>
        <v>0</v>
      </c>
    </row>
  </sheetData>
  <dataValidations count="3">
    <dataValidation type="list" allowBlank="1" showInputMessage="1" showErrorMessage="1" sqref="F6:F13 C17:C18" xr:uid="{00000000-0002-0000-0200-000000000000}">
      <formula1>"-,0,1,3,4"</formula1>
    </dataValidation>
    <dataValidation type="list" allowBlank="1" showInputMessage="1" showErrorMessage="1" sqref="I6:I11 C13:C16 I15:I20 F17:F24 C19 C23:C32 I24:I25 F25:F28 F32:F37" xr:uid="{00000000-0002-0000-0200-000001000000}">
      <formula1>"-,0,1,2,3,4"</formula1>
    </dataValidation>
    <dataValidation type="list" allowBlank="1" showInputMessage="1" showErrorMessage="1" sqref="C12" xr:uid="{00000000-0002-0000-0200-000002000000}">
      <formula1>"-,0,4"</formula1>
    </dataValidation>
  </dataValidations>
  <pageMargins left="0.75" right="0.75" top="1" bottom="1" header="0.5" footer="0.5"/>
  <pageSetup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Modulo 1</vt:lpstr>
      <vt:lpstr>Modulo 2</vt:lpstr>
      <vt:lpstr>Modulo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Postman, Whitney</cp:lastModifiedBy>
  <dcterms:modified xsi:type="dcterms:W3CDTF">2025-07-08T07:11:39Z</dcterms:modified>
</cp:coreProperties>
</file>